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на 01.08.2024" sheetId="16" r:id="rId1"/>
  </sheets>
  <definedNames>
    <definedName name="_xlnm.Print_Titles" localSheetId="0">'на 01.08.2024'!$6:$8</definedName>
    <definedName name="_xlnm.Print_Area" localSheetId="0">'на 01.08.2024'!$A$1:$F$52</definedName>
  </definedNames>
  <calcPr calcId="125725"/>
</workbook>
</file>

<file path=xl/calcChain.xml><?xml version="1.0" encoding="utf-8"?>
<calcChain xmlns="http://schemas.openxmlformats.org/spreadsheetml/2006/main">
  <c r="D20" i="16"/>
  <c r="F49"/>
  <c r="F50" s="1"/>
  <c r="F42"/>
  <c r="F43"/>
  <c r="F44"/>
  <c r="F45"/>
  <c r="F46"/>
  <c r="F41"/>
  <c r="F36"/>
  <c r="F37"/>
  <c r="F35"/>
  <c r="F23"/>
  <c r="F24"/>
  <c r="F25"/>
  <c r="F26"/>
  <c r="F27"/>
  <c r="F28"/>
  <c r="F29"/>
  <c r="F30"/>
  <c r="F31"/>
  <c r="F32"/>
  <c r="F22"/>
  <c r="F13"/>
  <c r="F14"/>
  <c r="F15"/>
  <c r="F16"/>
  <c r="F17"/>
  <c r="F18"/>
  <c r="F19"/>
  <c r="F12"/>
  <c r="C50"/>
  <c r="D50"/>
  <c r="E50"/>
  <c r="B50"/>
  <c r="C47"/>
  <c r="B47"/>
  <c r="C38"/>
  <c r="C20"/>
  <c r="B20"/>
  <c r="E33" l="1"/>
  <c r="E38"/>
  <c r="D33"/>
  <c r="B38"/>
  <c r="E20"/>
  <c r="B33"/>
  <c r="C33"/>
  <c r="C39" s="1"/>
  <c r="C51" s="1"/>
  <c r="E47"/>
  <c r="F47"/>
  <c r="D38"/>
  <c r="F38"/>
  <c r="D47"/>
  <c r="D39" l="1"/>
  <c r="D51" s="1"/>
  <c r="B39"/>
  <c r="B51" s="1"/>
  <c r="E39"/>
  <c r="E51" s="1"/>
  <c r="F33"/>
  <c r="F20"/>
  <c r="F51" l="1"/>
  <c r="F39"/>
</calcChain>
</file>

<file path=xl/sharedStrings.xml><?xml version="1.0" encoding="utf-8"?>
<sst xmlns="http://schemas.openxmlformats.org/spreadsheetml/2006/main" count="51" uniqueCount="49">
  <si>
    <t>Наименование учреждения</t>
  </si>
  <si>
    <t>Детские сады</t>
  </si>
  <si>
    <t>СДШИ</t>
  </si>
  <si>
    <t>Библиотека</t>
  </si>
  <si>
    <t>Музей истории и ремесел</t>
  </si>
  <si>
    <t>Сибирь</t>
  </si>
  <si>
    <t>Дюймовочка</t>
  </si>
  <si>
    <t>Радуга</t>
  </si>
  <si>
    <t>Родничок</t>
  </si>
  <si>
    <t>Росинка</t>
  </si>
  <si>
    <t>Улыбка</t>
  </si>
  <si>
    <t>Чебурашка</t>
  </si>
  <si>
    <t>Школы</t>
  </si>
  <si>
    <t>Школа № 1  г.п. Советский</t>
  </si>
  <si>
    <t>Школа № 2  г.п. Советский</t>
  </si>
  <si>
    <t>Школа № 4  г.п. Советский</t>
  </si>
  <si>
    <t>Гимназия г.п. Советский</t>
  </si>
  <si>
    <t>Школа г.п. Агириш</t>
  </si>
  <si>
    <t>Школа г.п. Зеленоборск</t>
  </si>
  <si>
    <t>Школа г.п. Коммунистический</t>
  </si>
  <si>
    <t>Школа г.п. Малиновский</t>
  </si>
  <si>
    <t>Школа г.п. Таежный</t>
  </si>
  <si>
    <t>Школа г.п.Пионерский</t>
  </si>
  <si>
    <t>Школа с.п. Алябьевский</t>
  </si>
  <si>
    <t>Дополнительное образование</t>
  </si>
  <si>
    <t>МУК п. Пионерский</t>
  </si>
  <si>
    <t>Созвездие</t>
  </si>
  <si>
    <t>Сфера</t>
  </si>
  <si>
    <t xml:space="preserve">Ромашка </t>
  </si>
  <si>
    <t xml:space="preserve">Олимп                           </t>
  </si>
  <si>
    <t>Союз</t>
  </si>
  <si>
    <t>МАУ ДО СШ Советского района</t>
  </si>
  <si>
    <t>Итого по детским садам</t>
  </si>
  <si>
    <t>Итого по учреждениям доп.образования</t>
  </si>
  <si>
    <t>Всего по учреждениям, подведомственным УО</t>
  </si>
  <si>
    <t>Всего</t>
  </si>
  <si>
    <t>Итого по школам</t>
  </si>
  <si>
    <t>Учреждения, подведомственные Управлению образования администрации Советского района (УО)</t>
  </si>
  <si>
    <t xml:space="preserve">Количество потребителей услуги (человек)                    </t>
  </si>
  <si>
    <t>Доход от оказания услуги 
(рублей)</t>
  </si>
  <si>
    <t>Учреждения, подведомственные Управлению социального развития администрации Советского района (УСР)</t>
  </si>
  <si>
    <t>Всего по учреждениям, подведомственным УСР</t>
  </si>
  <si>
    <t>Всего по учреждениям, подведомственным АСР</t>
  </si>
  <si>
    <t>Учреждения, подведомственные администрации Советского района (АСР)</t>
  </si>
  <si>
    <t xml:space="preserve">Тополек </t>
  </si>
  <si>
    <t>Мониторинг платных услуг, оказываемых муниципальными бюджетными и автономными учреждениями Советского района, на 01.08.2024 в сравнении с аналогичным периодом прошлого года</t>
  </si>
  <si>
    <t>на 01.08.2023</t>
  </si>
  <si>
    <t>на 01.08.2024</t>
  </si>
  <si>
    <t>Динамика по доходам                 на 01.08.2024 к 01.08.2023                                                             (гр.5-гр.4) (рублей)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</si>
</sst>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4" fontId="0" fillId="0" borderId="0" xfId="0" applyNumberFormat="1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5" fillId="0" borderId="0" xfId="0" applyFont="1" applyFill="1" applyAlignment="1">
      <alignment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CC"/>
      <color rgb="FFFF33CC"/>
      <color rgb="FF66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view="pageBreakPreview" topLeftCell="A22" zoomScale="70" zoomScaleSheetLayoutView="70" workbookViewId="0">
      <selection activeCell="B41" sqref="B41:C46"/>
    </sheetView>
  </sheetViews>
  <sheetFormatPr defaultColWidth="9.140625" defaultRowHeight="15"/>
  <cols>
    <col min="1" max="1" width="36.140625" style="13" customWidth="1"/>
    <col min="2" max="2" width="20" style="13" customWidth="1"/>
    <col min="3" max="3" width="21" style="13" customWidth="1"/>
    <col min="4" max="4" width="20.5703125" style="13" customWidth="1"/>
    <col min="5" max="5" width="20" style="13" customWidth="1"/>
    <col min="6" max="6" width="25.85546875" style="13" customWidth="1"/>
    <col min="7" max="7" width="10" style="13" bestFit="1" customWidth="1"/>
    <col min="8" max="16384" width="9.140625" style="13"/>
  </cols>
  <sheetData>
    <row r="1" spans="1:6" ht="7.15" customHeight="1">
      <c r="A1" s="27"/>
      <c r="B1" s="27"/>
      <c r="C1" s="27"/>
      <c r="D1" s="27"/>
      <c r="E1" s="27"/>
      <c r="F1" s="27"/>
    </row>
    <row r="2" spans="1:6" ht="7.5" customHeight="1">
      <c r="A2" s="23"/>
    </row>
    <row r="3" spans="1:6" ht="4.5" hidden="1" customHeight="1">
      <c r="A3" s="23"/>
    </row>
    <row r="4" spans="1:6" ht="51" customHeight="1">
      <c r="A4" s="28" t="s">
        <v>45</v>
      </c>
      <c r="B4" s="28"/>
      <c r="C4" s="28"/>
      <c r="D4" s="28"/>
      <c r="E4" s="28"/>
      <c r="F4" s="28"/>
    </row>
    <row r="5" spans="1:6" ht="19.5" customHeight="1">
      <c r="A5" s="29"/>
      <c r="B5" s="29"/>
      <c r="C5" s="29"/>
      <c r="D5" s="29"/>
      <c r="E5" s="29"/>
      <c r="F5" s="29"/>
    </row>
    <row r="6" spans="1:6" ht="31.5" customHeight="1">
      <c r="A6" s="30" t="s">
        <v>0</v>
      </c>
      <c r="B6" s="31" t="s">
        <v>38</v>
      </c>
      <c r="C6" s="32"/>
      <c r="D6" s="31" t="s">
        <v>39</v>
      </c>
      <c r="E6" s="32"/>
      <c r="F6" s="30" t="s">
        <v>48</v>
      </c>
    </row>
    <row r="7" spans="1:6" ht="21.75" customHeight="1">
      <c r="A7" s="30"/>
      <c r="B7" s="33"/>
      <c r="C7" s="34"/>
      <c r="D7" s="33"/>
      <c r="E7" s="34"/>
      <c r="F7" s="30"/>
    </row>
    <row r="8" spans="1:6" ht="21.75" customHeight="1">
      <c r="A8" s="30"/>
      <c r="B8" s="20" t="s">
        <v>46</v>
      </c>
      <c r="C8" s="20" t="s">
        <v>47</v>
      </c>
      <c r="D8" s="20" t="s">
        <v>46</v>
      </c>
      <c r="E8" s="20" t="s">
        <v>47</v>
      </c>
      <c r="F8" s="30"/>
    </row>
    <row r="9" spans="1:6" ht="15" customHeight="1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</row>
    <row r="10" spans="1:6" ht="21.75" customHeight="1">
      <c r="A10" s="35" t="s">
        <v>37</v>
      </c>
      <c r="B10" s="36"/>
      <c r="C10" s="36"/>
      <c r="D10" s="36"/>
      <c r="E10" s="36"/>
      <c r="F10" s="37"/>
    </row>
    <row r="11" spans="1:6" ht="16.5" customHeight="1">
      <c r="A11" s="35" t="s">
        <v>1</v>
      </c>
      <c r="B11" s="36"/>
      <c r="C11" s="36"/>
      <c r="D11" s="36"/>
      <c r="E11" s="36"/>
      <c r="F11" s="37"/>
    </row>
    <row r="12" spans="1:6" ht="24" customHeight="1">
      <c r="A12" s="1" t="s">
        <v>6</v>
      </c>
      <c r="B12" s="25">
        <v>1232</v>
      </c>
      <c r="C12" s="25">
        <v>1774</v>
      </c>
      <c r="D12" s="2">
        <v>634812</v>
      </c>
      <c r="E12" s="2">
        <v>893500</v>
      </c>
      <c r="F12" s="2">
        <f>E12-D12</f>
        <v>258688</v>
      </c>
    </row>
    <row r="13" spans="1:6" ht="24" customHeight="1">
      <c r="A13" s="1" t="s">
        <v>7</v>
      </c>
      <c r="B13" s="25">
        <v>808</v>
      </c>
      <c r="C13" s="25">
        <v>717</v>
      </c>
      <c r="D13" s="2">
        <v>419004</v>
      </c>
      <c r="E13" s="2">
        <v>307530</v>
      </c>
      <c r="F13" s="2">
        <f t="shared" ref="F13:F19" si="0">E13-D13</f>
        <v>-111474</v>
      </c>
    </row>
    <row r="14" spans="1:6" ht="24" customHeight="1">
      <c r="A14" s="1" t="s">
        <v>8</v>
      </c>
      <c r="B14" s="25">
        <v>0</v>
      </c>
      <c r="C14" s="25">
        <v>211</v>
      </c>
      <c r="D14" s="2">
        <v>0</v>
      </c>
      <c r="E14" s="2">
        <v>145863</v>
      </c>
      <c r="F14" s="2">
        <f t="shared" si="0"/>
        <v>145863</v>
      </c>
    </row>
    <row r="15" spans="1:6" ht="24" customHeight="1">
      <c r="A15" s="1" t="s">
        <v>28</v>
      </c>
      <c r="B15" s="25">
        <v>2958</v>
      </c>
      <c r="C15" s="25">
        <v>3227</v>
      </c>
      <c r="D15" s="2">
        <v>1502241.2</v>
      </c>
      <c r="E15" s="2">
        <v>1898946.64</v>
      </c>
      <c r="F15" s="2">
        <f t="shared" si="0"/>
        <v>396705.43999999994</v>
      </c>
    </row>
    <row r="16" spans="1:6" ht="24" customHeight="1">
      <c r="A16" s="1" t="s">
        <v>9</v>
      </c>
      <c r="B16" s="22">
        <v>716</v>
      </c>
      <c r="C16" s="22">
        <v>1428</v>
      </c>
      <c r="D16" s="2">
        <v>128719</v>
      </c>
      <c r="E16" s="2">
        <v>643264</v>
      </c>
      <c r="F16" s="2">
        <f t="shared" si="0"/>
        <v>514545</v>
      </c>
    </row>
    <row r="17" spans="1:6" ht="34.15" customHeight="1">
      <c r="A17" s="1" t="s">
        <v>44</v>
      </c>
      <c r="B17" s="25">
        <v>620</v>
      </c>
      <c r="C17" s="25">
        <v>733</v>
      </c>
      <c r="D17" s="2">
        <v>410297</v>
      </c>
      <c r="E17" s="2">
        <v>378293</v>
      </c>
      <c r="F17" s="2">
        <f t="shared" si="0"/>
        <v>-32004</v>
      </c>
    </row>
    <row r="18" spans="1:6" ht="24" customHeight="1">
      <c r="A18" s="1" t="s">
        <v>10</v>
      </c>
      <c r="B18" s="25">
        <v>555</v>
      </c>
      <c r="C18" s="25">
        <v>492</v>
      </c>
      <c r="D18" s="2">
        <v>240318</v>
      </c>
      <c r="E18" s="2">
        <v>209178</v>
      </c>
      <c r="F18" s="2">
        <f t="shared" si="0"/>
        <v>-31140</v>
      </c>
    </row>
    <row r="19" spans="1:6" ht="24" customHeight="1">
      <c r="A19" s="1" t="s">
        <v>11</v>
      </c>
      <c r="B19" s="25">
        <v>284</v>
      </c>
      <c r="C19" s="25">
        <v>220</v>
      </c>
      <c r="D19" s="2">
        <v>75179</v>
      </c>
      <c r="E19" s="2">
        <v>93323</v>
      </c>
      <c r="F19" s="2">
        <f t="shared" si="0"/>
        <v>18144</v>
      </c>
    </row>
    <row r="20" spans="1:6" ht="24" customHeight="1">
      <c r="A20" s="3" t="s">
        <v>32</v>
      </c>
      <c r="B20" s="14">
        <f>SUM(B12:B19)</f>
        <v>7173</v>
      </c>
      <c r="C20" s="14">
        <f>SUM(C12:C19)</f>
        <v>8802</v>
      </c>
      <c r="D20" s="7">
        <f>SUM(D12:D19)</f>
        <v>3410570.2</v>
      </c>
      <c r="E20" s="7">
        <f>SUM(E12:E19)</f>
        <v>4569897.6399999997</v>
      </c>
      <c r="F20" s="7">
        <f>SUM(F12:F19)</f>
        <v>1159327.44</v>
      </c>
    </row>
    <row r="21" spans="1:6" ht="24" customHeight="1">
      <c r="A21" s="38" t="s">
        <v>12</v>
      </c>
      <c r="B21" s="39"/>
      <c r="C21" s="39"/>
      <c r="D21" s="39"/>
      <c r="E21" s="39"/>
      <c r="F21" s="40"/>
    </row>
    <row r="22" spans="1:6" ht="24" customHeight="1">
      <c r="A22" s="1" t="s">
        <v>13</v>
      </c>
      <c r="B22" s="25">
        <v>374</v>
      </c>
      <c r="C22" s="25">
        <v>384</v>
      </c>
      <c r="D22" s="2">
        <v>247491.74</v>
      </c>
      <c r="E22" s="2">
        <v>402851</v>
      </c>
      <c r="F22" s="2">
        <f>E22-D22</f>
        <v>155359.26</v>
      </c>
    </row>
    <row r="23" spans="1:6" ht="24" customHeight="1">
      <c r="A23" s="1" t="s">
        <v>14</v>
      </c>
      <c r="B23" s="25">
        <v>69</v>
      </c>
      <c r="C23" s="25">
        <v>78</v>
      </c>
      <c r="D23" s="2">
        <v>236074</v>
      </c>
      <c r="E23" s="2">
        <v>299508.15000000002</v>
      </c>
      <c r="F23" s="2">
        <f t="shared" ref="F23:F32" si="1">E23-D23</f>
        <v>63434.150000000023</v>
      </c>
    </row>
    <row r="24" spans="1:6" ht="24" customHeight="1">
      <c r="A24" s="1" t="s">
        <v>15</v>
      </c>
      <c r="B24" s="25">
        <v>38</v>
      </c>
      <c r="C24" s="25">
        <v>54</v>
      </c>
      <c r="D24" s="2">
        <v>158180</v>
      </c>
      <c r="E24" s="2">
        <v>110774.39999999999</v>
      </c>
      <c r="F24" s="2">
        <f t="shared" si="1"/>
        <v>-47405.600000000006</v>
      </c>
    </row>
    <row r="25" spans="1:6" ht="24" customHeight="1">
      <c r="A25" s="1" t="s">
        <v>16</v>
      </c>
      <c r="B25" s="25">
        <v>175</v>
      </c>
      <c r="C25" s="25">
        <v>742</v>
      </c>
      <c r="D25" s="2">
        <v>321484</v>
      </c>
      <c r="E25" s="2">
        <v>487318.8</v>
      </c>
      <c r="F25" s="2">
        <f t="shared" si="1"/>
        <v>165834.79999999999</v>
      </c>
    </row>
    <row r="26" spans="1:6" ht="24" customHeight="1">
      <c r="A26" s="1" t="s">
        <v>17</v>
      </c>
      <c r="B26" s="25">
        <v>18</v>
      </c>
      <c r="C26" s="25">
        <v>11</v>
      </c>
      <c r="D26" s="2">
        <v>28560</v>
      </c>
      <c r="E26" s="2">
        <v>31160</v>
      </c>
      <c r="F26" s="2">
        <f t="shared" si="1"/>
        <v>2600</v>
      </c>
    </row>
    <row r="27" spans="1:6" ht="24" customHeight="1">
      <c r="A27" s="1" t="s">
        <v>18</v>
      </c>
      <c r="B27" s="25">
        <v>111</v>
      </c>
      <c r="C27" s="25">
        <v>90</v>
      </c>
      <c r="D27" s="2">
        <v>21522.77</v>
      </c>
      <c r="E27" s="2">
        <v>15622</v>
      </c>
      <c r="F27" s="2">
        <f t="shared" si="1"/>
        <v>-5900.77</v>
      </c>
    </row>
    <row r="28" spans="1:6" ht="24" customHeight="1">
      <c r="A28" s="1" t="s">
        <v>19</v>
      </c>
      <c r="B28" s="25">
        <v>49</v>
      </c>
      <c r="C28" s="25">
        <v>66</v>
      </c>
      <c r="D28" s="2">
        <v>72183.73</v>
      </c>
      <c r="E28" s="2">
        <v>113087.05</v>
      </c>
      <c r="F28" s="2">
        <f t="shared" si="1"/>
        <v>40903.320000000007</v>
      </c>
    </row>
    <row r="29" spans="1:6" ht="24" customHeight="1">
      <c r="A29" s="1" t="s">
        <v>20</v>
      </c>
      <c r="B29" s="25">
        <v>17</v>
      </c>
      <c r="C29" s="25">
        <v>19</v>
      </c>
      <c r="D29" s="2">
        <v>25304</v>
      </c>
      <c r="E29" s="2">
        <v>31312</v>
      </c>
      <c r="F29" s="2">
        <f t="shared" si="1"/>
        <v>6008</v>
      </c>
    </row>
    <row r="30" spans="1:6" ht="24" customHeight="1">
      <c r="A30" s="1" t="s">
        <v>21</v>
      </c>
      <c r="B30" s="25">
        <v>17</v>
      </c>
      <c r="C30" s="25">
        <v>10</v>
      </c>
      <c r="D30" s="2">
        <v>30420</v>
      </c>
      <c r="E30" s="2">
        <v>13320</v>
      </c>
      <c r="F30" s="2">
        <f t="shared" si="1"/>
        <v>-17100</v>
      </c>
    </row>
    <row r="31" spans="1:6" ht="24" customHeight="1">
      <c r="A31" s="1" t="s">
        <v>22</v>
      </c>
      <c r="B31" s="25">
        <v>11</v>
      </c>
      <c r="C31" s="25">
        <v>0</v>
      </c>
      <c r="D31" s="2">
        <v>12600</v>
      </c>
      <c r="E31" s="2">
        <v>0</v>
      </c>
      <c r="F31" s="2">
        <f t="shared" si="1"/>
        <v>-12600</v>
      </c>
    </row>
    <row r="32" spans="1:6" ht="24" customHeight="1">
      <c r="A32" s="1" t="s">
        <v>23</v>
      </c>
      <c r="B32" s="25">
        <v>6</v>
      </c>
      <c r="C32" s="25">
        <v>27</v>
      </c>
      <c r="D32" s="2">
        <v>24160</v>
      </c>
      <c r="E32" s="2">
        <v>126585</v>
      </c>
      <c r="F32" s="2">
        <f t="shared" si="1"/>
        <v>102425</v>
      </c>
    </row>
    <row r="33" spans="1:6" ht="24" customHeight="1">
      <c r="A33" s="3" t="s">
        <v>36</v>
      </c>
      <c r="B33" s="14">
        <f t="shared" ref="B33:F33" si="2">SUM(B22:B32)</f>
        <v>885</v>
      </c>
      <c r="C33" s="14">
        <f t="shared" si="2"/>
        <v>1481</v>
      </c>
      <c r="D33" s="7">
        <f t="shared" si="2"/>
        <v>1177980.24</v>
      </c>
      <c r="E33" s="7">
        <f t="shared" si="2"/>
        <v>1631538.4000000001</v>
      </c>
      <c r="F33" s="7">
        <f t="shared" si="2"/>
        <v>453558.16</v>
      </c>
    </row>
    <row r="34" spans="1:6" ht="24" customHeight="1">
      <c r="A34" s="41" t="s">
        <v>24</v>
      </c>
      <c r="B34" s="42"/>
      <c r="C34" s="42"/>
      <c r="D34" s="42"/>
      <c r="E34" s="42"/>
      <c r="F34" s="43"/>
    </row>
    <row r="35" spans="1:6" ht="24" customHeight="1">
      <c r="A35" s="1" t="s">
        <v>25</v>
      </c>
      <c r="B35" s="25">
        <v>171463</v>
      </c>
      <c r="C35" s="25">
        <v>217971</v>
      </c>
      <c r="D35" s="2">
        <v>11509817.23</v>
      </c>
      <c r="E35" s="2">
        <v>15084187.949999999</v>
      </c>
      <c r="F35" s="2">
        <f>E35-D35</f>
        <v>3574370.7199999988</v>
      </c>
    </row>
    <row r="36" spans="1:6" ht="24" customHeight="1">
      <c r="A36" s="1" t="s">
        <v>26</v>
      </c>
      <c r="B36" s="25">
        <v>3999</v>
      </c>
      <c r="C36" s="25">
        <v>3575</v>
      </c>
      <c r="D36" s="2">
        <v>769879.16</v>
      </c>
      <c r="E36" s="2">
        <v>808668.83</v>
      </c>
      <c r="F36" s="2">
        <f t="shared" ref="F36:F37" si="3">E36-D36</f>
        <v>38789.669999999925</v>
      </c>
    </row>
    <row r="37" spans="1:6" ht="24" customHeight="1">
      <c r="A37" s="21" t="s">
        <v>27</v>
      </c>
      <c r="B37" s="25">
        <v>173</v>
      </c>
      <c r="C37" s="25">
        <v>191</v>
      </c>
      <c r="D37" s="2">
        <v>724816.32</v>
      </c>
      <c r="E37" s="2">
        <v>713572.51</v>
      </c>
      <c r="F37" s="2">
        <f t="shared" si="3"/>
        <v>-11243.809999999939</v>
      </c>
    </row>
    <row r="38" spans="1:6" ht="31.5">
      <c r="A38" s="3" t="s">
        <v>33</v>
      </c>
      <c r="B38" s="14">
        <f>SUM(B35:B37)</f>
        <v>175635</v>
      </c>
      <c r="C38" s="14">
        <f>SUM(C35:C37)</f>
        <v>221737</v>
      </c>
      <c r="D38" s="7">
        <f>SUM(D35:D37)</f>
        <v>13004512.710000001</v>
      </c>
      <c r="E38" s="7">
        <f>SUM(E35:E37)</f>
        <v>16606429.289999999</v>
      </c>
      <c r="F38" s="7">
        <f>SUM(F35:F37)</f>
        <v>3601916.5799999987</v>
      </c>
    </row>
    <row r="39" spans="1:6" ht="31.5">
      <c r="A39" s="4" t="s">
        <v>34</v>
      </c>
      <c r="B39" s="14">
        <f>B20+B33+B38</f>
        <v>183693</v>
      </c>
      <c r="C39" s="14">
        <f>C20+C33+C38</f>
        <v>232020</v>
      </c>
      <c r="D39" s="7">
        <f>D20+D33+D38</f>
        <v>17593063.150000002</v>
      </c>
      <c r="E39" s="7">
        <f>E20+E33+E38</f>
        <v>22807865.329999998</v>
      </c>
      <c r="F39" s="7">
        <f>F20+F33+F38</f>
        <v>5214802.1799999988</v>
      </c>
    </row>
    <row r="40" spans="1:6" ht="15.75">
      <c r="A40" s="35" t="s">
        <v>40</v>
      </c>
      <c r="B40" s="36"/>
      <c r="C40" s="36"/>
      <c r="D40" s="36"/>
      <c r="E40" s="36"/>
      <c r="F40" s="37"/>
    </row>
    <row r="41" spans="1:6" ht="24" customHeight="1">
      <c r="A41" s="1" t="s">
        <v>29</v>
      </c>
      <c r="B41" s="25">
        <v>25317</v>
      </c>
      <c r="C41" s="25">
        <v>14829</v>
      </c>
      <c r="D41" s="2">
        <v>20466377.039999999</v>
      </c>
      <c r="E41" s="2">
        <v>6036371.1600000001</v>
      </c>
      <c r="F41" s="2">
        <f>E41-D41</f>
        <v>-14430005.879999999</v>
      </c>
    </row>
    <row r="42" spans="1:6" ht="24" customHeight="1">
      <c r="A42" s="1" t="s">
        <v>31</v>
      </c>
      <c r="B42" s="25">
        <v>2096</v>
      </c>
      <c r="C42" s="25">
        <v>11903</v>
      </c>
      <c r="D42" s="2">
        <v>1880755</v>
      </c>
      <c r="E42" s="2">
        <v>3328771</v>
      </c>
      <c r="F42" s="2">
        <f t="shared" ref="F42:F46" si="4">E42-D42</f>
        <v>1448016</v>
      </c>
    </row>
    <row r="43" spans="1:6" ht="24" customHeight="1">
      <c r="A43" s="1" t="s">
        <v>3</v>
      </c>
      <c r="B43" s="25">
        <v>4700</v>
      </c>
      <c r="C43" s="25">
        <v>5052</v>
      </c>
      <c r="D43" s="2">
        <v>446367</v>
      </c>
      <c r="E43" s="2">
        <v>538695</v>
      </c>
      <c r="F43" s="2">
        <f t="shared" si="4"/>
        <v>92328</v>
      </c>
    </row>
    <row r="44" spans="1:6" ht="24" customHeight="1">
      <c r="A44" s="1" t="s">
        <v>4</v>
      </c>
      <c r="B44" s="25">
        <v>7723</v>
      </c>
      <c r="C44" s="25">
        <v>11908</v>
      </c>
      <c r="D44" s="2">
        <v>910230</v>
      </c>
      <c r="E44" s="2">
        <v>1194660</v>
      </c>
      <c r="F44" s="2">
        <f t="shared" si="4"/>
        <v>284430</v>
      </c>
    </row>
    <row r="45" spans="1:6" ht="24" customHeight="1">
      <c r="A45" s="1" t="s">
        <v>2</v>
      </c>
      <c r="B45" s="25">
        <v>991</v>
      </c>
      <c r="C45" s="25">
        <v>1467</v>
      </c>
      <c r="D45" s="2">
        <v>701610</v>
      </c>
      <c r="E45" s="2">
        <v>1221139.1399999999</v>
      </c>
      <c r="F45" s="2">
        <f t="shared" si="4"/>
        <v>519529.1399999999</v>
      </c>
    </row>
    <row r="46" spans="1:6" ht="24" customHeight="1">
      <c r="A46" s="1" t="s">
        <v>5</v>
      </c>
      <c r="B46" s="25">
        <v>46833</v>
      </c>
      <c r="C46" s="25">
        <v>31791</v>
      </c>
      <c r="D46" s="2">
        <v>7162200</v>
      </c>
      <c r="E46" s="2">
        <v>7022220</v>
      </c>
      <c r="F46" s="2">
        <f t="shared" si="4"/>
        <v>-139980</v>
      </c>
    </row>
    <row r="47" spans="1:6" ht="32.450000000000003" customHeight="1">
      <c r="A47" s="6" t="s">
        <v>41</v>
      </c>
      <c r="B47" s="8">
        <f>SUM(B41:B46)</f>
        <v>87660</v>
      </c>
      <c r="C47" s="8">
        <f>SUM(C41:C46)</f>
        <v>76950</v>
      </c>
      <c r="D47" s="7">
        <f>SUM(D41:D46)</f>
        <v>31567539.039999999</v>
      </c>
      <c r="E47" s="7">
        <f>SUM(E41:E46)</f>
        <v>19341856.300000001</v>
      </c>
      <c r="F47" s="7">
        <f>SUM(F41:F46)</f>
        <v>-12225682.739999998</v>
      </c>
    </row>
    <row r="48" spans="1:6" ht="24" customHeight="1">
      <c r="A48" s="35" t="s">
        <v>43</v>
      </c>
      <c r="B48" s="36"/>
      <c r="C48" s="36"/>
      <c r="D48" s="36"/>
      <c r="E48" s="36"/>
      <c r="F48" s="37"/>
    </row>
    <row r="49" spans="1:7" ht="24" customHeight="1">
      <c r="A49" s="1" t="s">
        <v>30</v>
      </c>
      <c r="B49" s="5">
        <v>19</v>
      </c>
      <c r="C49" s="5">
        <v>60</v>
      </c>
      <c r="D49" s="2">
        <v>62500</v>
      </c>
      <c r="E49" s="2">
        <v>63500</v>
      </c>
      <c r="F49" s="2">
        <f>E49-D49</f>
        <v>1000</v>
      </c>
    </row>
    <row r="50" spans="1:7" ht="32.450000000000003" customHeight="1">
      <c r="A50" s="6" t="s">
        <v>42</v>
      </c>
      <c r="B50" s="8">
        <f>B49</f>
        <v>19</v>
      </c>
      <c r="C50" s="8">
        <f t="shared" ref="C50:F50" si="5">C49</f>
        <v>60</v>
      </c>
      <c r="D50" s="7">
        <f t="shared" si="5"/>
        <v>62500</v>
      </c>
      <c r="E50" s="7">
        <f t="shared" si="5"/>
        <v>63500</v>
      </c>
      <c r="F50" s="7">
        <f t="shared" si="5"/>
        <v>1000</v>
      </c>
    </row>
    <row r="51" spans="1:7" ht="42.6" customHeight="1">
      <c r="A51" s="4" t="s">
        <v>35</v>
      </c>
      <c r="B51" s="8">
        <f>B39+B47+B50</f>
        <v>271372</v>
      </c>
      <c r="C51" s="8">
        <f t="shared" ref="C51:E51" si="6">C39+C47+C50</f>
        <v>309030</v>
      </c>
      <c r="D51" s="7">
        <f t="shared" si="6"/>
        <v>49223102.189999998</v>
      </c>
      <c r="E51" s="7">
        <f t="shared" si="6"/>
        <v>42213221.629999995</v>
      </c>
      <c r="F51" s="7">
        <f>E51-D51</f>
        <v>-7009880.5600000024</v>
      </c>
    </row>
    <row r="52" spans="1:7" ht="22.9" customHeight="1">
      <c r="A52" s="9"/>
      <c r="B52" s="10"/>
      <c r="C52" s="10"/>
      <c r="D52" s="11"/>
      <c r="E52" s="12"/>
      <c r="F52" s="11"/>
    </row>
    <row r="53" spans="1:7" s="15" customFormat="1" ht="28.5" customHeight="1">
      <c r="A53" s="16"/>
      <c r="B53" s="13"/>
      <c r="C53" s="13"/>
      <c r="D53" s="13"/>
      <c r="E53" s="17"/>
      <c r="F53" s="13"/>
    </row>
    <row r="54" spans="1:7" ht="60.75" customHeight="1">
      <c r="A54" s="19"/>
      <c r="E54" s="17"/>
      <c r="G54" s="18"/>
    </row>
    <row r="55" spans="1:7">
      <c r="A55" s="26"/>
      <c r="B55" s="26"/>
      <c r="C55" s="26"/>
      <c r="D55" s="26"/>
      <c r="E55" s="26"/>
      <c r="F55" s="26"/>
    </row>
    <row r="56" spans="1:7" hidden="1"/>
  </sheetData>
  <mergeCells count="13">
    <mergeCell ref="A55:F55"/>
    <mergeCell ref="A1:F1"/>
    <mergeCell ref="A4:F5"/>
    <mergeCell ref="A6:A8"/>
    <mergeCell ref="B6:C7"/>
    <mergeCell ref="D6:E7"/>
    <mergeCell ref="F6:F8"/>
    <mergeCell ref="A10:F10"/>
    <mergeCell ref="A11:F11"/>
    <mergeCell ref="A21:F21"/>
    <mergeCell ref="A34:F34"/>
    <mergeCell ref="A48:F48"/>
    <mergeCell ref="A40:F40"/>
  </mergeCells>
  <pageMargins left="0.7" right="0" top="0.34" bottom="0.39370078740157483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01.08.2024</vt:lpstr>
      <vt:lpstr>'на 01.08.2024'!Заголовки_для_печати</vt:lpstr>
      <vt:lpstr>'на 01.08.2024'!Область_печати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2024-08-12T07:12:14Z</dcterms:modified>
</cp:coreProperties>
</file>